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N377RK\Downloads\"/>
    </mc:Choice>
  </mc:AlternateContent>
  <xr:revisionPtr revIDLastSave="0" documentId="13_ncr:1_{F77B6915-FBD5-4EB9-A14C-8FC922F93AD8}" xr6:coauthVersionLast="46" xr6:coauthVersionMax="46" xr10:uidLastSave="{00000000-0000-0000-0000-000000000000}"/>
  <bookViews>
    <workbookView xWindow="28680" yWindow="-120" windowWidth="24240" windowHeight="13140" tabRatio="500" xr2:uid="{00000000-000D-0000-FFFF-FFFF00000000}"/>
  </bookViews>
  <sheets>
    <sheet name=" Engenharia Reversa (Pago)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2" l="1"/>
  <c r="I27" i="2" s="1"/>
  <c r="C13" i="2"/>
  <c r="F13" i="2" s="1"/>
  <c r="C16" i="2" l="1"/>
  <c r="C19" i="2" l="1"/>
  <c r="F15" i="2"/>
  <c r="C22" i="2" l="1"/>
  <c r="F16" i="2"/>
  <c r="F18" i="2" l="1"/>
  <c r="C25" i="2"/>
  <c r="F19" i="2" s="1"/>
  <c r="I16" i="2" l="1"/>
  <c r="I14" i="2" s="1"/>
  <c r="I13" i="2" s="1"/>
  <c r="I11" i="2" s="1"/>
  <c r="I10" i="2" s="1"/>
  <c r="I23" i="2" s="1"/>
  <c r="I26" i="2" s="1"/>
  <c r="I29" i="2" s="1"/>
  <c r="I30" i="2" s="1"/>
  <c r="I19" i="2" l="1"/>
  <c r="I20" i="2" s="1"/>
</calcChain>
</file>

<file path=xl/sharedStrings.xml><?xml version="1.0" encoding="utf-8"?>
<sst xmlns="http://schemas.openxmlformats.org/spreadsheetml/2006/main" count="40" uniqueCount="39">
  <si>
    <t>Data de hoje</t>
  </si>
  <si>
    <t>Alvo # de clientes para os próximos 30 dias?</t>
  </si>
  <si>
    <t>Taxa de conversão de chamadas de vendas</t>
  </si>
  <si>
    <t>Número de dias</t>
  </si>
  <si>
    <t>Número de chamadas de vendas necessárias</t>
  </si>
  <si>
    <t>Número médio de chamadas de vendas por dia</t>
  </si>
  <si>
    <t>Sucesso de engenharia reversa (pago)</t>
  </si>
  <si>
    <t>Preço da sua oferta?</t>
  </si>
  <si>
    <t>Custo por aquisição de clientes</t>
  </si>
  <si>
    <t>Custo por chamada</t>
  </si>
  <si>
    <t>Custo por média de pesquisa</t>
  </si>
  <si>
    <t>Custo por lead médio</t>
  </si>
  <si>
    <t>Taxa de exibição de chamadas de vendas</t>
  </si>
  <si>
    <t>Número médio de pesquisas por dia</t>
  </si>
  <si>
    <t>Número de aplicativos de pesquisa necessários</t>
  </si>
  <si>
    <t>Número médio de leads por dia</t>
  </si>
  <si>
    <t>Custo por clique médio</t>
  </si>
  <si>
    <t>Custo por 1k de impressões médio</t>
  </si>
  <si>
    <t>Valor do vídeo para a taxa de conversão da pesquisa</t>
  </si>
  <si>
    <t>Número médio de cliques por dia</t>
  </si>
  <si>
    <t xml:space="preserve"> Número de leads necessários</t>
  </si>
  <si>
    <t>Número médio de impressões por dia</t>
  </si>
  <si>
    <t>Custo mensal total da campanha</t>
  </si>
  <si>
    <t>Custo diário para média da campanha</t>
  </si>
  <si>
    <t>Taxa de conversão da página de destino para o lead</t>
  </si>
  <si>
    <t>Número de cliques necessários</t>
  </si>
  <si>
    <t>Receita total arrecadada</t>
  </si>
  <si>
    <t>Custo total incorrido</t>
  </si>
  <si>
    <t xml:space="preserve"> Taxa de cliques da campanha</t>
  </si>
  <si>
    <t>Número de impressões necessárias</t>
  </si>
  <si>
    <t>Margem de segurança para erros</t>
  </si>
  <si>
    <t>Custo total ajustado</t>
  </si>
  <si>
    <t>Receita total ajustada</t>
  </si>
  <si>
    <t>ROI</t>
  </si>
  <si>
    <t>LTV</t>
  </si>
  <si>
    <t>LTV ajustado</t>
  </si>
  <si>
    <t>CAC</t>
  </si>
  <si>
    <t>Perda / Lucro</t>
  </si>
  <si>
    <t>Insumo - Orçamento - variável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</si>
</sst>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"/>
    <numFmt numFmtId="165" formatCode="#,##0.0"/>
    <numFmt numFmtId="166" formatCode="0.0%"/>
    <numFmt numFmtId="167" formatCode="_-* #,##0_-;\-* #,##0_-;_-* &quot;-&quot;??_-;_-@_-"/>
  </numFmts>
  <fonts count="11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9"/>
      <color rgb="FF0000FF"/>
      <name val="Arial"/>
    </font>
    <font>
      <b/>
      <sz val="10"/>
      <color rgb="FFFFFFFF"/>
      <name val="Arial"/>
    </font>
    <font>
      <i/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3F3F3"/>
      </patternFill>
    </fill>
    <fill>
      <patternFill patternType="solid">
        <fgColor theme="5" tint="0.39997558519241921"/>
        <bgColor rgb="FFF3F3F3"/>
      </patternFill>
    </fill>
    <fill>
      <patternFill patternType="solid">
        <fgColor rgb="FFFFFF00"/>
        <bgColor rgb="FFF3F3F3"/>
      </patternFill>
    </fill>
    <fill>
      <patternFill patternType="solid">
        <fgColor rgb="FFFFC000"/>
        <bgColor rgb="FFF3F3F3"/>
      </patternFill>
    </fill>
    <fill>
      <patternFill patternType="solid">
        <fgColor theme="8" tint="0.39997558519241921"/>
        <bgColor rgb="FFF3F3F3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rgb="FFFFFF00"/>
        <bgColor rgb="FFFFE5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/>
    <xf numFmtId="0" fontId="4" fillId="2" borderId="0" xfId="0" applyFont="1" applyFill="1" applyAlignment="1"/>
    <xf numFmtId="0" fontId="4" fillId="3" borderId="0" xfId="0" applyFont="1" applyFill="1" applyAlignment="1"/>
    <xf numFmtId="9" fontId="1" fillId="4" borderId="1" xfId="0" applyNumberFormat="1" applyFont="1" applyFill="1" applyBorder="1" applyAlignment="1"/>
    <xf numFmtId="3" fontId="1" fillId="4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64" fontId="1" fillId="2" borderId="0" xfId="0" applyNumberFormat="1" applyFont="1" applyFill="1"/>
    <xf numFmtId="165" fontId="1" fillId="4" borderId="1" xfId="0" applyNumberFormat="1" applyFont="1" applyFill="1" applyBorder="1" applyAlignment="1"/>
    <xf numFmtId="0" fontId="5" fillId="2" borderId="0" xfId="0" applyFont="1" applyFill="1" applyAlignment="1"/>
    <xf numFmtId="9" fontId="1" fillId="2" borderId="0" xfId="0" applyNumberFormat="1" applyFont="1" applyFill="1" applyAlignment="1"/>
    <xf numFmtId="0" fontId="6" fillId="0" borderId="0" xfId="0" applyFont="1" applyAlignment="1"/>
    <xf numFmtId="14" fontId="1" fillId="4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/>
    <xf numFmtId="164" fontId="1" fillId="8" borderId="1" xfId="0" applyNumberFormat="1" applyFont="1" applyFill="1" applyBorder="1" applyAlignment="1"/>
    <xf numFmtId="9" fontId="1" fillId="8" borderId="1" xfId="0" applyNumberFormat="1" applyFont="1" applyFill="1" applyBorder="1" applyAlignment="1"/>
    <xf numFmtId="164" fontId="1" fillId="9" borderId="1" xfId="0" applyNumberFormat="1" applyFont="1" applyFill="1" applyBorder="1" applyAlignment="1"/>
    <xf numFmtId="164" fontId="1" fillId="10" borderId="1" xfId="0" applyNumberFormat="1" applyFont="1" applyFill="1" applyBorder="1" applyAlignment="1"/>
    <xf numFmtId="164" fontId="1" fillId="11" borderId="1" xfId="0" applyNumberFormat="1" applyFont="1" applyFill="1" applyBorder="1" applyAlignment="1"/>
    <xf numFmtId="164" fontId="8" fillId="6" borderId="1" xfId="0" applyNumberFormat="1" applyFont="1" applyFill="1" applyBorder="1" applyAlignment="1"/>
    <xf numFmtId="164" fontId="1" fillId="12" borderId="1" xfId="0" applyNumberFormat="1" applyFont="1" applyFill="1" applyBorder="1" applyAlignment="1"/>
    <xf numFmtId="0" fontId="9" fillId="0" borderId="0" xfId="0" applyFont="1" applyAlignment="1"/>
    <xf numFmtId="0" fontId="0" fillId="5" borderId="2" xfId="0" applyFont="1" applyFill="1" applyBorder="1" applyAlignment="1"/>
    <xf numFmtId="0" fontId="10" fillId="12" borderId="1" xfId="0" applyFont="1" applyFill="1" applyBorder="1" applyAlignment="1"/>
    <xf numFmtId="0" fontId="10" fillId="2" borderId="0" xfId="0" applyFont="1" applyFill="1"/>
    <xf numFmtId="9" fontId="10" fillId="7" borderId="1" xfId="0" applyNumberFormat="1" applyFont="1" applyFill="1" applyBorder="1" applyAlignment="1"/>
    <xf numFmtId="167" fontId="10" fillId="4" borderId="1" xfId="1" applyNumberFormat="1" applyFont="1" applyFill="1" applyBorder="1"/>
    <xf numFmtId="9" fontId="10" fillId="11" borderId="1" xfId="0" applyNumberFormat="1" applyFont="1" applyFill="1" applyBorder="1" applyAlignment="1"/>
    <xf numFmtId="9" fontId="10" fillId="10" borderId="1" xfId="0" applyNumberFormat="1" applyFont="1" applyFill="1" applyBorder="1" applyAlignment="1"/>
    <xf numFmtId="9" fontId="10" fillId="9" borderId="1" xfId="0" applyNumberFormat="1" applyFont="1" applyFill="1" applyBorder="1" applyAlignment="1"/>
    <xf numFmtId="0" fontId="10" fillId="0" borderId="0" xfId="0" applyFont="1" applyAlignment="1"/>
    <xf numFmtId="166" fontId="10" fillId="6" borderId="1" xfId="0" applyNumberFormat="1" applyFont="1" applyFill="1" applyBorder="1" applyAlignment="1"/>
    <xf numFmtId="3" fontId="10" fillId="4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abSelected="1" topLeftCell="B4" workbookViewId="0">
      <selection activeCell="B21" sqref="B21"/>
    </sheetView>
  </sheetViews>
  <sheetFormatPr defaultColWidth="14.453125" defaultRowHeight="15.75" customHeight="1" x14ac:dyDescent="0.25"/>
  <cols>
    <col min="2" max="2" width="40.453125" customWidth="1"/>
    <col min="3" max="3" width="17.453125" customWidth="1"/>
    <col min="4" max="4" width="7.7265625" customWidth="1"/>
    <col min="5" max="5" width="42" customWidth="1"/>
    <col min="6" max="6" width="17.1796875" customWidth="1"/>
    <col min="7" max="7" width="7.7265625" customWidth="1"/>
    <col min="8" max="8" width="42" customWidth="1"/>
    <col min="9" max="9" width="17.1796875" customWidth="1"/>
    <col min="10" max="11" width="8.81640625" customWidth="1"/>
  </cols>
  <sheetData>
    <row r="1" spans="1:10" ht="15.75" customHeight="1" x14ac:dyDescent="0.25">
      <c r="I1" s="1"/>
    </row>
    <row r="2" spans="1:10" ht="15.75" customHeight="1" x14ac:dyDescent="0.25">
      <c r="B2" s="24" t="s">
        <v>38</v>
      </c>
      <c r="C2" s="25"/>
      <c r="H2" s="1"/>
    </row>
    <row r="5" spans="1:10" ht="15.75" customHeight="1" x14ac:dyDescent="0.3">
      <c r="B5" s="2" t="s">
        <v>6</v>
      </c>
      <c r="C5" s="3"/>
    </row>
    <row r="6" spans="1:10" ht="15.75" customHeight="1" x14ac:dyDescent="0.3">
      <c r="A6" s="4"/>
      <c r="D6" s="5"/>
      <c r="E6" s="5"/>
      <c r="F6" s="5"/>
      <c r="G6" s="5"/>
      <c r="H6" s="4"/>
      <c r="I6" s="4"/>
    </row>
    <row r="7" spans="1:10" ht="15.75" customHeight="1" x14ac:dyDescent="0.3">
      <c r="A7" s="4"/>
      <c r="D7" s="5"/>
      <c r="E7" s="5"/>
      <c r="F7" s="5"/>
      <c r="G7" s="5"/>
      <c r="H7" s="4"/>
      <c r="I7" s="4"/>
    </row>
    <row r="8" spans="1:10" ht="15.75" customHeight="1" x14ac:dyDescent="0.3">
      <c r="A8" s="4"/>
      <c r="B8" s="6" t="s">
        <v>0</v>
      </c>
      <c r="C8" s="15">
        <v>44738</v>
      </c>
      <c r="E8" s="4"/>
      <c r="F8" s="4"/>
      <c r="G8" s="4"/>
      <c r="H8" s="4"/>
      <c r="I8" s="4"/>
    </row>
    <row r="9" spans="1:10" ht="15.75" customHeight="1" x14ac:dyDescent="0.25">
      <c r="A9" s="4"/>
      <c r="E9" s="4"/>
      <c r="F9" s="4"/>
      <c r="G9" s="4"/>
      <c r="H9" s="4"/>
      <c r="I9" s="4"/>
    </row>
    <row r="10" spans="1:10" ht="15.75" customHeight="1" x14ac:dyDescent="0.3">
      <c r="A10" s="4"/>
      <c r="B10" s="6" t="s">
        <v>1</v>
      </c>
      <c r="C10" s="26">
        <v>10</v>
      </c>
      <c r="E10" s="6" t="s">
        <v>7</v>
      </c>
      <c r="F10" s="23">
        <v>1800</v>
      </c>
      <c r="G10" s="4"/>
      <c r="H10" s="6" t="s">
        <v>8</v>
      </c>
      <c r="I10" s="16">
        <f>SUM(I11/C12)</f>
        <v>999.99999999999966</v>
      </c>
      <c r="J10" t="s">
        <v>36</v>
      </c>
    </row>
    <row r="11" spans="1:10" ht="15.75" customHeight="1" x14ac:dyDescent="0.3">
      <c r="A11" s="4"/>
      <c r="B11" s="4"/>
      <c r="C11" s="27"/>
      <c r="E11" s="4"/>
      <c r="F11" s="4"/>
      <c r="G11" s="4"/>
      <c r="H11" s="6" t="s">
        <v>9</v>
      </c>
      <c r="I11" s="21">
        <f>SUM(I13/C15)</f>
        <v>199.99999999999994</v>
      </c>
    </row>
    <row r="12" spans="1:10" ht="15.75" customHeight="1" x14ac:dyDescent="0.3">
      <c r="A12" s="4"/>
      <c r="B12" s="6" t="s">
        <v>2</v>
      </c>
      <c r="C12" s="28">
        <v>0.2</v>
      </c>
      <c r="E12" s="6" t="s">
        <v>3</v>
      </c>
      <c r="F12" s="8">
        <v>30</v>
      </c>
      <c r="G12" s="4"/>
      <c r="I12" s="10"/>
    </row>
    <row r="13" spans="1:10" ht="15.75" customHeight="1" x14ac:dyDescent="0.3">
      <c r="A13" s="4"/>
      <c r="B13" s="6" t="s">
        <v>4</v>
      </c>
      <c r="C13" s="29">
        <f>SUM(C10/C12)</f>
        <v>50</v>
      </c>
      <c r="E13" s="6" t="s">
        <v>5</v>
      </c>
      <c r="F13" s="11">
        <f>SUM(C13/F12)</f>
        <v>1.6666666666666667</v>
      </c>
      <c r="G13" s="4"/>
      <c r="H13" s="6" t="s">
        <v>10</v>
      </c>
      <c r="I13" s="20">
        <f>SUM(I14/C18)</f>
        <v>159.99999999999997</v>
      </c>
    </row>
    <row r="14" spans="1:10" ht="15.75" customHeight="1" x14ac:dyDescent="0.3">
      <c r="A14" s="4"/>
      <c r="C14" s="27"/>
      <c r="F14" s="4"/>
      <c r="G14" s="4"/>
      <c r="H14" s="6" t="s">
        <v>11</v>
      </c>
      <c r="I14" s="19">
        <f>SUM(I16/C21)</f>
        <v>7.9999999999999991</v>
      </c>
    </row>
    <row r="15" spans="1:10" ht="15.75" customHeight="1" x14ac:dyDescent="0.3">
      <c r="A15" s="4"/>
      <c r="B15" s="6" t="s">
        <v>12</v>
      </c>
      <c r="C15" s="30">
        <v>0.8</v>
      </c>
      <c r="E15" s="6" t="s">
        <v>13</v>
      </c>
      <c r="F15" s="11">
        <f>SUM(C16/F12)</f>
        <v>2.0833333333333335</v>
      </c>
      <c r="G15" s="4"/>
      <c r="H15" s="4"/>
      <c r="I15" s="10"/>
    </row>
    <row r="16" spans="1:10" ht="15.75" customHeight="1" x14ac:dyDescent="0.3">
      <c r="A16" s="4"/>
      <c r="B16" s="6" t="s">
        <v>14</v>
      </c>
      <c r="C16" s="29">
        <f>SUM(C13/C15)</f>
        <v>62.5</v>
      </c>
      <c r="E16" s="6" t="s">
        <v>15</v>
      </c>
      <c r="F16" s="8">
        <f>SUM(C19/F12)</f>
        <v>41.666666666666664</v>
      </c>
      <c r="G16" s="4"/>
      <c r="H16" s="6" t="s">
        <v>16</v>
      </c>
      <c r="I16" s="22">
        <f>SUM(F19/1000)*I17/F18</f>
        <v>1.5999999999999999</v>
      </c>
    </row>
    <row r="17" spans="1:10" ht="15.75" customHeight="1" x14ac:dyDescent="0.3">
      <c r="A17" s="4"/>
      <c r="B17" s="4"/>
      <c r="C17" s="27"/>
      <c r="E17" s="4"/>
      <c r="F17" s="4"/>
      <c r="G17" s="4"/>
      <c r="H17" s="6" t="s">
        <v>17</v>
      </c>
      <c r="I17" s="17">
        <v>8</v>
      </c>
    </row>
    <row r="18" spans="1:10" ht="15.75" customHeight="1" x14ac:dyDescent="0.3">
      <c r="A18" s="4"/>
      <c r="B18" s="6" t="s">
        <v>18</v>
      </c>
      <c r="C18" s="31">
        <v>0.05</v>
      </c>
      <c r="E18" s="6" t="s">
        <v>19</v>
      </c>
      <c r="F18" s="8">
        <f>SUM(C22/F12)</f>
        <v>208.33333333333334</v>
      </c>
      <c r="G18" s="4"/>
      <c r="H18" s="4"/>
      <c r="I18" s="4"/>
    </row>
    <row r="19" spans="1:10" ht="15.75" customHeight="1" x14ac:dyDescent="0.3">
      <c r="A19" s="4"/>
      <c r="B19" s="6" t="s">
        <v>20</v>
      </c>
      <c r="C19" s="29">
        <f>SUM(C16/C18)</f>
        <v>1250</v>
      </c>
      <c r="E19" s="6" t="s">
        <v>21</v>
      </c>
      <c r="F19" s="8">
        <f>SUM(C25/F12)</f>
        <v>41666.666666666664</v>
      </c>
      <c r="G19" s="4"/>
      <c r="H19" s="6" t="s">
        <v>22</v>
      </c>
      <c r="I19" s="9">
        <f>SUM(I16*C22)</f>
        <v>10000</v>
      </c>
    </row>
    <row r="20" spans="1:10" ht="15.75" customHeight="1" x14ac:dyDescent="0.3">
      <c r="A20" s="4"/>
      <c r="B20" s="4"/>
      <c r="C20" s="27"/>
      <c r="D20" s="4"/>
      <c r="E20" s="4"/>
      <c r="F20" s="4"/>
      <c r="G20" s="4"/>
      <c r="H20" s="6" t="s">
        <v>23</v>
      </c>
      <c r="I20" s="9">
        <f>SUM(I19/F12)</f>
        <v>333.33333333333331</v>
      </c>
    </row>
    <row r="21" spans="1:10" ht="15.75" customHeight="1" x14ac:dyDescent="0.3">
      <c r="A21" s="4"/>
      <c r="B21" s="6" t="s">
        <v>24</v>
      </c>
      <c r="C21" s="32">
        <v>0.2</v>
      </c>
      <c r="D21" s="4"/>
      <c r="E21" s="12"/>
      <c r="F21" s="13"/>
      <c r="G21" s="4"/>
    </row>
    <row r="22" spans="1:10" ht="15.75" customHeight="1" x14ac:dyDescent="0.3">
      <c r="B22" s="6" t="s">
        <v>25</v>
      </c>
      <c r="C22" s="29">
        <f>SUM(C19/C21)</f>
        <v>6250</v>
      </c>
      <c r="E22" s="5"/>
      <c r="F22" s="4"/>
      <c r="G22" s="4"/>
      <c r="H22" s="6" t="s">
        <v>26</v>
      </c>
      <c r="I22" s="9">
        <f>SUM(F10*C10)</f>
        <v>18000</v>
      </c>
      <c r="J22" t="s">
        <v>34</v>
      </c>
    </row>
    <row r="23" spans="1:10" ht="15.75" customHeight="1" x14ac:dyDescent="0.3">
      <c r="C23" s="33"/>
      <c r="E23" s="4"/>
      <c r="F23" s="4"/>
      <c r="G23" s="4"/>
      <c r="H23" s="6" t="s">
        <v>27</v>
      </c>
      <c r="I23" s="9">
        <f>SUM(I10*C10)</f>
        <v>9999.9999999999964</v>
      </c>
      <c r="J23" t="s">
        <v>36</v>
      </c>
    </row>
    <row r="24" spans="1:10" ht="15.75" customHeight="1" x14ac:dyDescent="0.3">
      <c r="B24" s="6" t="s">
        <v>28</v>
      </c>
      <c r="C24" s="34">
        <v>5.0000000000000001E-3</v>
      </c>
      <c r="E24" s="4"/>
      <c r="F24" s="4"/>
      <c r="G24" s="4"/>
    </row>
    <row r="25" spans="1:10" ht="15.75" customHeight="1" x14ac:dyDescent="0.3">
      <c r="B25" s="6" t="s">
        <v>29</v>
      </c>
      <c r="C25" s="35">
        <f>SUM(C22/C24)</f>
        <v>1250000</v>
      </c>
      <c r="H25" s="6" t="s">
        <v>30</v>
      </c>
      <c r="I25" s="18">
        <v>0.2</v>
      </c>
    </row>
    <row r="26" spans="1:10" ht="15.75" customHeight="1" x14ac:dyDescent="0.3">
      <c r="H26" s="6" t="s">
        <v>31</v>
      </c>
      <c r="I26" s="9">
        <f>SUM(I23*1.2)</f>
        <v>11999.999999999995</v>
      </c>
    </row>
    <row r="27" spans="1:10" ht="15.75" customHeight="1" x14ac:dyDescent="0.3">
      <c r="H27" s="6" t="s">
        <v>32</v>
      </c>
      <c r="I27" s="9">
        <f>SUM(I22*0.8)</f>
        <v>14400</v>
      </c>
      <c r="J27" t="s">
        <v>35</v>
      </c>
    </row>
    <row r="29" spans="1:10" ht="15.75" customHeight="1" x14ac:dyDescent="0.3">
      <c r="H29" s="6" t="s">
        <v>37</v>
      </c>
      <c r="I29" s="9">
        <f>SUM(I27-I26)</f>
        <v>2400.0000000000055</v>
      </c>
    </row>
    <row r="30" spans="1:10" ht="15.75" customHeight="1" x14ac:dyDescent="0.3">
      <c r="H30" s="6" t="s">
        <v>33</v>
      </c>
      <c r="I30" s="7">
        <f>SUM(I29/I23)</f>
        <v>0.24000000000000063</v>
      </c>
    </row>
    <row r="33" spans="2:2" ht="15.75" customHeight="1" x14ac:dyDescent="0.25">
      <c r="B33" s="14"/>
    </row>
    <row r="34" spans="2:2" ht="15.75" customHeight="1" x14ac:dyDescent="0.25">
      <c r="B34" s="14"/>
    </row>
  </sheetData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4F6F202B989444B8E513D90358DBD5" ma:contentTypeVersion="16" ma:contentTypeDescription="Criar um novo documento." ma:contentTypeScope="" ma:versionID="5716da5cc4a9b695852797157f59f5a4">
  <xsd:schema xmlns:xsd="http://www.w3.org/2001/XMLSchema" xmlns:xs="http://www.w3.org/2001/XMLSchema" xmlns:p="http://schemas.microsoft.com/office/2006/metadata/properties" xmlns:ns2="f7497011-41e9-4539-8eaa-a91e26322fc1" xmlns:ns3="36ab4214-ab26-4180-94f5-c882e3796056" xmlns:ns4="50c908b1-f277-4340-90a9-4611d0b0f078" targetNamespace="http://schemas.microsoft.com/office/2006/metadata/properties" ma:root="true" ma:fieldsID="2078f8d0cb709985c61f0866b3e3e39f" ns2:_="" ns3:_="" ns4:_="">
    <xsd:import namespace="f7497011-41e9-4539-8eaa-a91e26322fc1"/>
    <xsd:import namespace="36ab4214-ab26-4180-94f5-c882e3796056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97011-41e9-4539-8eaa-a91e26322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4214-ab26-4180-94f5-c882e3796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e94d8fc-1e66-4f71-a6c2-6ba77f95e9eb}" ma:internalName="TaxCatchAll" ma:showField="CatchAllData" ma:web="36ab4214-ab26-4180-94f5-c882e3796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329E2-80E7-4CEA-967E-B022CD442ABF}"/>
</file>

<file path=customXml/itemProps2.xml><?xml version="1.0" encoding="utf-8"?>
<ds:datastoreItem xmlns:ds="http://schemas.openxmlformats.org/officeDocument/2006/customXml" ds:itemID="{09D43D84-2304-483D-9E27-EDB0FF4A9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Engenharia Reversa (Pago)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Mateo De los Rios</dc:creator>
  <cp:keywords/>
  <dc:description/>
  <cp:lastModifiedBy>Stacy Unongo</cp:lastModifiedBy>
  <cp:revision/>
  <dcterms:created xsi:type="dcterms:W3CDTF">2018-12-06T15:52:00Z</dcterms:created>
  <dcterms:modified xsi:type="dcterms:W3CDTF">2022-06-29T21:34:40Z</dcterms:modified>
  <cp:category/>
  <cp:contentStatus/>
</cp:coreProperties>
</file>